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extLst>
    <ext uri="GoogleSheetsCustomDataVersion1">
      <go:sheetsCustomData xmlns:go="http://customooxmlschemas.google.com/" r:id="rId5" roundtripDataSignature="AMtx7miC/S8i8Vko4YrGzf0B5ScRuznTIA=="/>
    </ext>
  </extLst>
</workbook>
</file>

<file path=xl/comments1.xml><?xml version="1.0" encoding="utf-8"?>
<comments xmlns:r="http://schemas.openxmlformats.org/officeDocument/2006/relationships" xmlns="http://schemas.openxmlformats.org/spreadsheetml/2006/main">
  <authors>
    <author/>
  </authors>
  <commentList>
    <comment authorId="0" ref="A30">
      <text>
        <t xml:space="preserve">======
ID#AAAASAbnRhQ
    (2021-11-15 08:41:44)
[Threaded comment]
Your version of Excel allows you to read this threaded comment; however, any edits to it will get removed if the file is opened in a newer version of Excel. Learn more: https://go.microsoft.com/fwlink/?linkid=870924
Comment:
    Question for CoST: This is in “proactive diclosure” during Contract Phase. Does this include the disclosure of contract information of the main EPCC contract for the project, or is it the information disclosure regarding subcontracts made by the EPCC contractor for works/supplies?</t>
      </text>
    </comment>
  </commentList>
  <extLst>
    <ext uri="GoogleSheetsCustomDataVersion1">
      <go:sheetsCustomData xmlns:go="http://customooxmlschemas.google.com/" r:id="rId1" roundtripDataSignature="AMtx7mj+wUmwcHfzy0SPwL2EJifBw+JSUA=="/>
    </ext>
  </extLst>
</comments>
</file>

<file path=xl/sharedStrings.xml><?xml version="1.0" encoding="utf-8"?>
<sst xmlns="http://schemas.openxmlformats.org/spreadsheetml/2006/main" count="141" uniqueCount="134">
  <si>
    <t>TRANSPARENCY ASSESSMENT</t>
  </si>
  <si>
    <r>
      <rPr>
        <rFont val="Calibri"/>
        <b/>
        <color theme="1"/>
        <sz val="12.0"/>
      </rPr>
      <t xml:space="preserve">Name of the Project: </t>
    </r>
    <r>
      <rPr>
        <rFont val="Calibri"/>
        <b val="0"/>
        <color theme="1"/>
        <sz val="12.0"/>
      </rPr>
      <t>Letpadaung Copper Mine Project (LCMP)</t>
    </r>
  </si>
  <si>
    <r>
      <rPr>
        <rFont val="Calibri"/>
        <b/>
        <color theme="1"/>
        <sz val="12.0"/>
      </rPr>
      <t>Name of Organisation:</t>
    </r>
    <r>
      <rPr>
        <rFont val="Calibri"/>
        <b val="0"/>
        <color theme="1"/>
        <sz val="12.0"/>
      </rPr>
      <t xml:space="preserve"> Sandhi Governance Institute, Myanmar</t>
    </r>
  </si>
  <si>
    <t xml:space="preserve">Date of Assesment (Start): </t>
  </si>
  <si>
    <r>
      <rPr>
        <rFont val="Calibri"/>
        <b/>
        <color rgb="FF000000"/>
        <sz val="12.0"/>
      </rPr>
      <t xml:space="preserve">Date of Assessmnet (End): </t>
    </r>
    <r>
      <rPr>
        <rFont val="Calibri"/>
        <b val="0"/>
        <color rgb="FF000000"/>
        <sz val="12.0"/>
      </rPr>
      <t>February 2021</t>
    </r>
  </si>
  <si>
    <t xml:space="preserve">Phases </t>
  </si>
  <si>
    <t>Information</t>
  </si>
  <si>
    <t>CoST IDS draft definition</t>
  </si>
  <si>
    <t>Response</t>
  </si>
  <si>
    <t>Link to information:</t>
  </si>
  <si>
    <t>Score</t>
  </si>
  <si>
    <t>PROJECT PHASE</t>
  </si>
  <si>
    <t>Project Identification</t>
  </si>
  <si>
    <t>Project owner</t>
  </si>
  <si>
    <t>Name of the sponsoring Government department</t>
  </si>
  <si>
    <t>No. 1, Mining Enterprise, Ministry of Natural Resources and Environmental Conservation</t>
  </si>
  <si>
    <t>https://en.wikipedia.org/wiki/Letpadaung_Copper_Mine</t>
  </si>
  <si>
    <t>Sector, subsector</t>
  </si>
  <si>
    <t>Develop a list of sectors relevant to country e.g. housing, transport, energy, water etc.</t>
  </si>
  <si>
    <t>Extractive Industry: Copper Mine</t>
  </si>
  <si>
    <t>http://www.mining.gov.mm/DM_mm/1.DM_mm/Permits(July).pdf</t>
  </si>
  <si>
    <t>Project name</t>
  </si>
  <si>
    <t>Specify the project name</t>
  </si>
  <si>
    <t>Letpadaung Copper Mine Project</t>
  </si>
  <si>
    <t>Project Location</t>
  </si>
  <si>
    <t>Briefly specify location of the project</t>
  </si>
  <si>
    <t xml:space="preserve">28.1725 Sq Km wide Letpadaung Copper Mine, Salingyi Township of Sagaing Region </t>
  </si>
  <si>
    <t>Purpose</t>
  </si>
  <si>
    <t>Specify the socio economic purpose of the project</t>
  </si>
  <si>
    <t xml:space="preserve">1) To fulfill domestic raw material for mineral resources and promote export of same.
(2) To promote production of mineral raw materials which would initiate development of  heavy industries leading to long-term national development.
(3) To emphasize exploration and production of important mineral resources.
</t>
  </si>
  <si>
    <t>http://www.mining.gov.mm/Minister_Office/3.Minister_Office/Details.asp?submenuID=4&amp;sid=133</t>
  </si>
  <si>
    <t>Project description</t>
  </si>
  <si>
    <t>Concise description and details of the project</t>
  </si>
  <si>
    <t xml:space="preserve">In cooperation with the Union of Myanmar Economic Holdings Ltd (UMEHL), Wanbao Mining Copper Company Ltd., a subsidiary of China North Industries Group Corp. or Norinco, a large arms manufacturer, bought the project from Ivanhoe, a Canadian mining company in 2011. The final agreement with Wanbao, reached the Product Sharing Contract in 2012. Original Product Sharing Contract signed in July 2013 was amended by Mining Enterprise No. 1 under Ministry of Mines. Under new terms, the Government of Myanmar enjoys 51% of the benefit and Myanmar Wanbao Mining Copper Limited (MWMCL) and MEHL will retain 49%. 
</t>
  </si>
  <si>
    <t>https://www.myanmarwanbao.com.mm/en/about-us/about-mwcml-mining.html</t>
  </si>
  <si>
    <t>Project Preparation</t>
  </si>
  <si>
    <t>Project Scope (main output)</t>
  </si>
  <si>
    <t>Main outputs from the project that are being taken forward into construction (type, quantity, unit)</t>
  </si>
  <si>
    <t xml:space="preserve">Expected 100,000 tons of Copper per annum </t>
  </si>
  <si>
    <t>Environmental impact</t>
  </si>
  <si>
    <t>Briefly describe the environmental impacts and mitigation measures for this project e.g. impacts on flora, auna &amp; woodlands, areas of natural beauty, carbon emissions etc. and mitigation measures e.g. pollution control, low carbon solutions, sustainable timber etc.</t>
  </si>
  <si>
    <t xml:space="preserve">Environmental impacts: Groundwater supply and contamination, Change in landform and landscape character, soil contamination, lowering of groundwater level, contamination of groundwater resources, contamination of rivers and watercourses, exceedance of health screening guidelines from ground level concentration of dust.
Social impacts: resettlement, loss of catchment yield, loss of traditional livelihood, social problems, impacts on living standards, cultural heritage
Mitigation measures: zero-discharge site, a series of monitoring stations around the site, 2% community development, public consultation, and health monitoring.
</t>
  </si>
  <si>
    <t>Land and settlement impact</t>
  </si>
  <si>
    <t>State the amount of land and property that was acquired for the project e.g. 25km2 land, and related impacts e.g. archaeological issues (moved saxon burial site), local/indigenous settlements (relocated 5 indigenous villages of 500 villagers each), impacts on local businesses e.g. (30 business properties purchased).</t>
  </si>
  <si>
    <t xml:space="preserve">Land compensations/subsidies to project-affected villagers were three times the amount including the first subsidy, which is three times the market price of the compensation for the crops (between 525,000 and 552,000 Kyats), as guided by the regional government. A total of 3,442.55 acres of land have been taken up by related villagers so far, which totals more than 3.56 billion kyats. Approximately 874 villagers had taken up the subsidies for 2,435.16 acres of land by 13th March 2014.
</t>
  </si>
  <si>
    <t>https://www.myanmarwanbao.com.mm/images/pdfs/final_esia_rev6_update.pdf</t>
  </si>
  <si>
    <t>Contact details</t>
  </si>
  <si>
    <t>Postal and electronic address of the Project Owner</t>
  </si>
  <si>
    <t xml:space="preserve">Myanmar Wanbao Mining Company Ltd., Yangon Office
70 (I) Bo Chein Street
Pyay Road, Hlaing Township
Yangon, Myanmar 
Tel +951 654757, 507239
</t>
  </si>
  <si>
    <t>Funding sources</t>
  </si>
  <si>
    <t>Name the funding organisation(s)/sources of funding</t>
  </si>
  <si>
    <t>Wanbao Mining Company which runs the mineral business of NORINCO, China North Industries Corporation (Central Govt. SOE)</t>
  </si>
  <si>
    <t>Project Budget</t>
  </si>
  <si>
    <t>Specify the projected costs/allocated budget for the project (currency and amount). The budget includes land / property acquisition, environmental mitigation measures, H&amp;S provisions, client, consultant &amp; contractor costs, VAT etc.</t>
  </si>
  <si>
    <t>USD 1.065 Billion (USD 2 million annually for CSR project)</t>
  </si>
  <si>
    <t>Project budget approval date</t>
  </si>
  <si>
    <t>Date project budget was authorised</t>
  </si>
  <si>
    <t>Project permit was given for the period 5th March 2010 to 5th March 2013 first and then 4th March 2013 to 4th March 2038</t>
  </si>
  <si>
    <t>Project Completion</t>
  </si>
  <si>
    <t>Project status (current)</t>
  </si>
  <si>
    <t>The current stage of the project. Select from identification, preparation, construction, completion, completed or cancelled.</t>
  </si>
  <si>
    <t xml:space="preserve">Production stage after amendment of Product Sharing Contract in July 2013 and ESIA done by Australian Consulting Firm </t>
  </si>
  <si>
    <t>Completion cost (projected)</t>
  </si>
  <si>
    <t>State projected or actual completion cost (currency and amount)</t>
  </si>
  <si>
    <t>Completion date (projected)</t>
  </si>
  <si>
    <t>State projected or actual completion date</t>
  </si>
  <si>
    <t>The first permit period is from 2010 to 2013 and the second term mining permit is given for 25 years from 2013 to 2038. However, because of protests by residents, the project agreement was amended in 2013 and the copper could be produced beginning March 2016.</t>
  </si>
  <si>
    <t>https://www.mmtimes.com/national-news/mandalay-upper-myanmar/24953-letpadaung-copper-project-to-bring-in-us-20m.html</t>
  </si>
  <si>
    <t>Scope at completion</t>
  </si>
  <si>
    <t>Indicate projected or actual scope of project. Aim is to show if the completed project scope differs from the original project scope. Specify main outputs (type, quantity, unit)</t>
  </si>
  <si>
    <t>Original agreement with Wanbao - Investment  – USD 997 million (Capital Cost – USD 912 million) 4% Royalty, 8 % Commercial tax 8% and Income tax 15 % then, amended project gave a 30% share of the eventual profits, 19% going to UMEHL, a massive military-owned company and 51% to Myanmar’s government. A later agreement gave 2% of profits to local development. The project is reported to have cost approximately USD 1 billion to develop.</t>
  </si>
  <si>
    <t>https://my.wikipedia.org/wiki/%E1%80%9C%E1%80%80%E1%80%BA%E1%80%95%E1%80%B6%E1%80%90%E1%80%B1%E1%80%AC%E1%80%84%E1%80%BA%E1%80%B8%E1%80%90%E1%80%B1%E1%80%AC%E1%80%84%E1%80%BA%E1%80%A1%E1%80%85%E1%80%AE%E1%80%9B%E1%80%84%E1%80%BA%E1%80%81%E1%80%B6%E1%80%85%E1%80%AC</t>
  </si>
  <si>
    <t>Reasons for project changes</t>
  </si>
  <si>
    <t>Summary of primary reasons for any changes in scope, time and cost</t>
  </si>
  <si>
    <t>After protests by the villagers and recommendations by investigation committee led by Daw Aung San Suu Kyi, Wanbao agreed to amend the agreement.</t>
  </si>
  <si>
    <t>Reference to audit and evaluation reports</t>
  </si>
  <si>
    <t>Reference to publicly available technical and financial audits</t>
  </si>
  <si>
    <t>Only ESIA report and Letpadaung Taung Investigation Commission Report</t>
  </si>
  <si>
    <t>https://www.business-humanrights.org/en/latest-news/letpadaung-copper-project-a-brief-on-the-draft-esia-report/</t>
  </si>
  <si>
    <t xml:space="preserve">CONTRACT PHASE </t>
  </si>
  <si>
    <t>Procurement</t>
  </si>
  <si>
    <t>Procuring entity</t>
  </si>
  <si>
    <t>Enter name of the organisation carrying out the procurement</t>
  </si>
  <si>
    <t>No.(1) Mining Enterprise, Ministry of Natural Resources and Environmental Conservation</t>
  </si>
  <si>
    <t>Procuring entity contact details</t>
  </si>
  <si>
    <t>Postal and Electronic address</t>
  </si>
  <si>
    <t>Office Building No.(19), Nay Pyi Taw, meone@e-mining.gov.mm</t>
  </si>
  <si>
    <t>Procurement process</t>
  </si>
  <si>
    <t>Develop a list such as International Competitive Bidding, National Competitive Bidding, Donor Procurement Rules, Framework, Direct Award</t>
  </si>
  <si>
    <t>Ivanhoe, Canadian Mining Company sold its share to Wanbao citing the impact of the negative stigma of working with the military government on its other business throughout the world in 2011</t>
  </si>
  <si>
    <t>Contract type</t>
  </si>
  <si>
    <t>Develop a list such as Design, Supervision, Design &amp; Supervision, Design &amp; Build, Construction</t>
  </si>
  <si>
    <t>Design and Build, Construction</t>
  </si>
  <si>
    <t>Contract status (current)</t>
  </si>
  <si>
    <t>Select from pre-award, active or closed</t>
  </si>
  <si>
    <t>active</t>
  </si>
  <si>
    <t>Number of firms tendering</t>
  </si>
  <si>
    <t xml:space="preserve">Number of firms who submit a tender	</t>
  </si>
  <si>
    <t>One</t>
  </si>
  <si>
    <t>Cost estimate</t>
  </si>
  <si>
    <t xml:space="preserve">Currency and amount of the original pre-tender estimate of the contract	</t>
  </si>
  <si>
    <t>USD 1 billion</t>
  </si>
  <si>
    <t>Contract administration entity</t>
  </si>
  <si>
    <t xml:space="preserve">Enter name of the organisation carrying out the contract administrative entity if different from the Procuring Entity	</t>
  </si>
  <si>
    <t>Not available</t>
  </si>
  <si>
    <t>Contract title</t>
  </si>
  <si>
    <t>The formal name of the contract</t>
  </si>
  <si>
    <t>The Letpadaung Copper Mine Project</t>
  </si>
  <si>
    <t>Contract firm(s)</t>
  </si>
  <si>
    <t>Legal name of supplier</t>
  </si>
  <si>
    <t>Contract price</t>
  </si>
  <si>
    <t>Currency and price at contract award</t>
  </si>
  <si>
    <t>Contract scope of work</t>
  </si>
  <si>
    <t>Main outputs from the contract e.g. detailed design, supervision, project management and or type, quantity, unit for construction</t>
  </si>
  <si>
    <t xml:space="preserve"> Royalties, production sharing ratios, Commercial tax, Income tax from the product</t>
  </si>
  <si>
    <t>Contract start date and duration</t>
  </si>
  <si>
    <t>Enter dates and Number of weeks from contract start date to (anticipated) completion date</t>
  </si>
  <si>
    <t>4th March 2013 to 4th March 2038</t>
  </si>
  <si>
    <t>Implementation</t>
  </si>
  <si>
    <t>Variation to contract price</t>
  </si>
  <si>
    <t>Difference between the price at contract award and the current projected price</t>
  </si>
  <si>
    <t>Escalation of contract price</t>
  </si>
  <si>
    <t>Escalation to date of the price of materials, labour, equipment etc. due to fluctuations in inflation, currency etc.</t>
  </si>
  <si>
    <t>Variation to contract duration</t>
  </si>
  <si>
    <t>Difference between original duration at contract award and the current projected duration in weeks.</t>
  </si>
  <si>
    <t xml:space="preserve">Initial project period was given 3 years </t>
  </si>
  <si>
    <t>Variation to contract scope</t>
  </si>
  <si>
    <t>Any changes between original scope at contract award and the current scope</t>
  </si>
  <si>
    <t xml:space="preserve">Ivanhoe did feasibility study and EIA/SIA in 1994/1996 and MWMCL bought the share. After protests by local villagers, investigation report recommended MWMCL to do ESIA. At present, MWMCL claims that they practice all the measures recommended in ESIA report and uses USD 2 million per year for CSR activities. </t>
  </si>
  <si>
    <t>Link to Information</t>
  </si>
  <si>
    <t>Reasons for price changes</t>
  </si>
  <si>
    <t>Summary of reasons for primary changes (e.g. variations) that then lead to changes in contract price, major price fluctuations and accumulative increase or decrease in price.</t>
  </si>
  <si>
    <t>Reasons for scope &amp; duration changes</t>
  </si>
  <si>
    <t>Summary of reasons for primary changes (e.g. variations) that then lead to changes in the scope and duration.</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</si>
</sst>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14">
    <font>
      <sz val="11.0"/>
      <color theme="1"/>
      <name val="Arial"/>
    </font>
    <font>
      <b/>
      <sz val="16.0"/>
      <color theme="1"/>
      <name val="Calibri"/>
    </font>
    <font>
      <b/>
      <sz val="12.0"/>
      <color theme="1"/>
      <name val="Calibri"/>
    </font>
    <font>
      <sz val="12.0"/>
      <color theme="1"/>
      <name val="Calibri"/>
    </font>
    <font>
      <b/>
      <sz val="12.0"/>
      <color rgb="FF000000"/>
      <name val="Calibri"/>
    </font>
    <font>
      <b/>
      <u/>
      <sz val="11.0"/>
      <color rgb="FF000000"/>
      <name val="Calibri"/>
    </font>
    <font>
      <sz val="11.0"/>
      <color theme="1"/>
      <name val="Calibri"/>
    </font>
    <font>
      <b/>
      <sz val="11.0"/>
      <color theme="1"/>
      <name val="Calibri"/>
    </font>
    <font/>
    <font>
      <u/>
      <sz val="11.0"/>
      <color theme="10"/>
    </font>
    <font>
      <sz val="9.0"/>
      <color theme="1"/>
      <name val="Calibri"/>
    </font>
    <font>
      <u/>
      <sz val="11.0"/>
      <color theme="10"/>
    </font>
    <font>
      <u/>
      <sz val="11.0"/>
      <color theme="10"/>
    </font>
    <font>
      <u/>
      <sz val="11.0"/>
      <color theme="10"/>
    </font>
  </fonts>
  <fills count="4">
    <fill>
      <patternFill patternType="none"/>
    </fill>
    <fill>
      <patternFill patternType="lightGray"/>
    </fill>
    <fill>
      <patternFill patternType="solid">
        <fgColor rgb="FFD8D8D8"/>
        <bgColor rgb="FFD8D8D8"/>
      </patternFill>
    </fill>
    <fill>
      <patternFill patternType="solid">
        <fgColor theme="9"/>
        <bgColor theme="9"/>
      </patternFill>
    </fill>
  </fills>
  <borders count="15">
    <border/>
    <border>
      <left style="thin">
        <color rgb="FF000000"/>
      </left>
      <right style="thin">
        <color rgb="FF000000"/>
      </right>
      <top style="thin">
        <color rgb="FF000000"/>
      </top>
      <bottom style="thin">
        <color rgb="FF000000"/>
      </bottom>
    </border>
    <border>
      <left style="thin">
        <color rgb="FF000000"/>
      </left>
      <top style="thin">
        <color rgb="FF000000"/>
      </top>
    </border>
    <border>
      <right style="thin">
        <color rgb="FF000000"/>
      </right>
      <top style="thin">
        <color rgb="FF000000"/>
      </top>
    </border>
    <border>
      <left style="thin">
        <color rgb="FF000000"/>
      </left>
      <right style="thin">
        <color rgb="FF000000"/>
      </right>
      <top style="thin">
        <color rgb="FF000000"/>
      </top>
    </border>
    <border>
      <left style="thick">
        <color rgb="FF000000"/>
      </left>
      <right style="thin">
        <color rgb="FF000000"/>
      </right>
      <top style="thick">
        <color rgb="FF000000"/>
      </top>
    </border>
    <border>
      <left style="thin">
        <color rgb="FF000000"/>
      </left>
      <right style="thin">
        <color rgb="FF000000"/>
      </right>
      <top style="thick">
        <color rgb="FF000000"/>
      </top>
      <bottom style="thin">
        <color rgb="FF000000"/>
      </bottom>
    </border>
    <border>
      <left style="thin">
        <color rgb="FF000000"/>
      </left>
      <right style="thin">
        <color rgb="FF000000"/>
      </right>
      <top style="thick">
        <color rgb="FF000000"/>
      </top>
    </border>
    <border>
      <left style="thin">
        <color rgb="FF000000"/>
      </left>
      <right style="thick">
        <color rgb="FF000000"/>
      </right>
      <top style="thick">
        <color rgb="FF000000"/>
      </top>
      <bottom style="thin">
        <color rgb="FF000000"/>
      </bottom>
    </border>
    <border>
      <left style="thick">
        <color rgb="FF000000"/>
      </left>
      <right style="thin">
        <color rgb="FF000000"/>
      </right>
    </border>
    <border>
      <left style="thin">
        <color rgb="FF000000"/>
      </left>
      <right style="thick">
        <color rgb="FF000000"/>
      </right>
      <top style="thin">
        <color rgb="FF000000"/>
      </top>
      <bottom style="thin">
        <color rgb="FF000000"/>
      </bottom>
    </border>
    <border>
      <left style="thick">
        <color rgb="FF000000"/>
      </left>
      <right style="thin">
        <color rgb="FF000000"/>
      </right>
      <bottom style="thick">
        <color rgb="FF000000"/>
      </bottom>
    </border>
    <border>
      <left style="thin">
        <color rgb="FF000000"/>
      </left>
      <right style="thin">
        <color rgb="FF000000"/>
      </right>
      <top style="thin">
        <color rgb="FF000000"/>
      </top>
      <bottom style="thick">
        <color rgb="FF000000"/>
      </bottom>
    </border>
    <border>
      <left style="thin">
        <color rgb="FF000000"/>
      </left>
      <right style="thick">
        <color rgb="FF000000"/>
      </right>
      <top style="thin">
        <color rgb="FF000000"/>
      </top>
      <bottom style="thick">
        <color rgb="FF000000"/>
      </bottom>
    </border>
    <border>
      <left style="thin">
        <color rgb="FF000000"/>
      </left>
      <right style="thin">
        <color rgb="FF000000"/>
      </right>
    </border>
  </borders>
  <cellStyleXfs count="1">
    <xf borderId="0" fillId="0" fontId="0" numFmtId="0" applyAlignment="1" applyFont="1"/>
  </cellStyleXfs>
  <cellXfs count="38">
    <xf borderId="0" fillId="0" fontId="0" numFmtId="0" xfId="0" applyAlignment="1" applyFont="1">
      <alignment readingOrder="0" shrinkToFit="0" vertical="bottom" wrapText="0"/>
    </xf>
    <xf borderId="0" fillId="0" fontId="1" numFmtId="0" xfId="0" applyAlignment="1" applyFont="1">
      <alignment horizontal="center"/>
    </xf>
    <xf borderId="0" fillId="0" fontId="2" numFmtId="0" xfId="0" applyFont="1"/>
    <xf borderId="0" fillId="0" fontId="3" numFmtId="0" xfId="0" applyFont="1"/>
    <xf borderId="0" fillId="0" fontId="4" numFmtId="0" xfId="0" applyAlignment="1" applyFont="1">
      <alignment vertical="center"/>
    </xf>
    <xf borderId="0" fillId="0" fontId="4" numFmtId="0" xfId="0" applyAlignment="1" applyFont="1">
      <alignment shrinkToFit="0" vertical="center" wrapText="1"/>
    </xf>
    <xf borderId="0" fillId="0" fontId="5" numFmtId="0" xfId="0" applyAlignment="1" applyFont="1">
      <alignment shrinkToFit="0" vertical="center" wrapText="1"/>
    </xf>
    <xf borderId="1" fillId="2" fontId="6" numFmtId="0" xfId="0" applyAlignment="1" applyBorder="1" applyFill="1" applyFont="1">
      <alignment vertical="center"/>
    </xf>
    <xf borderId="1" fillId="2" fontId="7" numFmtId="0" xfId="0" applyAlignment="1" applyBorder="1" applyFont="1">
      <alignment horizontal="center" shrinkToFit="0" vertical="center" wrapText="1"/>
    </xf>
    <xf borderId="2" fillId="2" fontId="7" numFmtId="0" xfId="0" applyAlignment="1" applyBorder="1" applyFont="1">
      <alignment shrinkToFit="0" wrapText="1"/>
    </xf>
    <xf borderId="3" fillId="0" fontId="8" numFmtId="0" xfId="0" applyBorder="1" applyFont="1"/>
    <xf borderId="4" fillId="2" fontId="7" numFmtId="0" xfId="0" applyAlignment="1" applyBorder="1" applyFont="1">
      <alignment horizontal="center" shrinkToFit="0" vertical="center" wrapText="1"/>
    </xf>
    <xf borderId="5" fillId="2" fontId="7" numFmtId="0" xfId="0" applyAlignment="1" applyBorder="1" applyFont="1">
      <alignment horizontal="center" shrinkToFit="0" vertical="center" wrapText="1"/>
    </xf>
    <xf borderId="6" fillId="0" fontId="6" numFmtId="0" xfId="0" applyAlignment="1" applyBorder="1" applyFont="1">
      <alignment shrinkToFit="0" wrapText="1"/>
    </xf>
    <xf borderId="6" fillId="0" fontId="6" numFmtId="0" xfId="0" applyAlignment="1" applyBorder="1" applyFont="1">
      <alignment horizontal="left" shrinkToFit="0" wrapText="1"/>
    </xf>
    <xf borderId="7" fillId="0" fontId="9" numFmtId="0" xfId="0" applyAlignment="1" applyBorder="1" applyFont="1">
      <alignment horizontal="left" shrinkToFit="0" wrapText="1"/>
    </xf>
    <xf borderId="8" fillId="3" fontId="10" numFmtId="0" xfId="0" applyAlignment="1" applyBorder="1" applyFill="1" applyFont="1">
      <alignment horizontal="left" shrinkToFit="0" wrapText="1"/>
    </xf>
    <xf borderId="9" fillId="0" fontId="8" numFmtId="0" xfId="0" applyBorder="1" applyFont="1"/>
    <xf borderId="1" fillId="0" fontId="6" numFmtId="0" xfId="0" applyAlignment="1" applyBorder="1" applyFont="1">
      <alignment shrinkToFit="0" wrapText="1"/>
    </xf>
    <xf borderId="1" fillId="0" fontId="6" numFmtId="0" xfId="0" applyAlignment="1" applyBorder="1" applyFont="1">
      <alignment horizontal="left" shrinkToFit="0" wrapText="1"/>
    </xf>
    <xf borderId="1" fillId="0" fontId="11" numFmtId="0" xfId="0" applyAlignment="1" applyBorder="1" applyFont="1">
      <alignment horizontal="left" shrinkToFit="0" wrapText="1"/>
    </xf>
    <xf borderId="10" fillId="3" fontId="10" numFmtId="0" xfId="0" applyAlignment="1" applyBorder="1" applyFont="1">
      <alignment horizontal="left" shrinkToFit="0" wrapText="1"/>
    </xf>
    <xf borderId="11" fillId="2" fontId="7" numFmtId="164" xfId="0" applyAlignment="1" applyBorder="1" applyFont="1" applyNumberFormat="1">
      <alignment horizontal="center" shrinkToFit="0" vertical="center" wrapText="1"/>
    </xf>
    <xf borderId="12" fillId="0" fontId="6" numFmtId="0" xfId="0" applyAlignment="1" applyBorder="1" applyFont="1">
      <alignment shrinkToFit="0" wrapText="1"/>
    </xf>
    <xf borderId="12" fillId="0" fontId="6" numFmtId="0" xfId="0" applyAlignment="1" applyBorder="1" applyFont="1">
      <alignment horizontal="left" shrinkToFit="0" wrapText="1"/>
    </xf>
    <xf borderId="12" fillId="0" fontId="12" numFmtId="0" xfId="0" applyAlignment="1" applyBorder="1" applyFont="1">
      <alignment horizontal="left" shrinkToFit="0" wrapText="1"/>
    </xf>
    <xf borderId="13" fillId="3" fontId="10" numFmtId="0" xfId="0" applyAlignment="1" applyBorder="1" applyFont="1">
      <alignment horizontal="left" shrinkToFit="0" wrapText="1"/>
    </xf>
    <xf borderId="14" fillId="2" fontId="7" numFmtId="0" xfId="0" applyAlignment="1" applyBorder="1" applyFont="1">
      <alignment shrinkToFit="0" wrapText="1"/>
    </xf>
    <xf borderId="14" fillId="0" fontId="7" numFmtId="0" xfId="0" applyAlignment="1" applyBorder="1" applyFont="1">
      <alignment horizontal="left" shrinkToFit="0" wrapText="1"/>
    </xf>
    <xf borderId="14" fillId="0" fontId="10" numFmtId="0" xfId="0" applyAlignment="1" applyBorder="1" applyFont="1">
      <alignment horizontal="left" shrinkToFit="0" wrapText="1"/>
    </xf>
    <xf borderId="5" fillId="2" fontId="7" numFmtId="0" xfId="0" applyAlignment="1" applyBorder="1" applyFont="1">
      <alignment horizontal="center" readingOrder="0" shrinkToFit="0" vertical="center" wrapText="1"/>
    </xf>
    <xf borderId="1" fillId="0" fontId="6" numFmtId="0" xfId="0" applyBorder="1" applyFont="1"/>
    <xf borderId="11" fillId="2" fontId="7" numFmtId="164" xfId="0" applyAlignment="1" applyBorder="1" applyFont="1" applyNumberFormat="1">
      <alignment horizontal="center" readingOrder="0" shrinkToFit="0" vertical="center" wrapText="1"/>
    </xf>
    <xf borderId="14" fillId="0" fontId="13" numFmtId="0" xfId="0" applyAlignment="1" applyBorder="1" applyFont="1">
      <alignment horizontal="left"/>
    </xf>
    <xf borderId="0" fillId="0" fontId="7" numFmtId="0" xfId="0" applyAlignment="1" applyFont="1">
      <alignment horizontal="right" shrinkToFit="0" vertical="center" wrapText="1"/>
    </xf>
    <xf borderId="0" fillId="0" fontId="7" numFmtId="164" xfId="0" applyAlignment="1" applyFont="1" applyNumberFormat="1">
      <alignment horizontal="right" shrinkToFit="0" wrapText="1"/>
    </xf>
    <xf borderId="0" fillId="0" fontId="7" numFmtId="0" xfId="0" applyAlignment="1" applyFont="1">
      <alignment shrinkToFit="0" wrapText="1"/>
    </xf>
    <xf borderId="0" fillId="0" fontId="6" numFmtId="0" xfId="0" applyAlignment="1" applyFont="1">
      <alignment shrinkToFit="0" wrapText="1"/>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en.wikipedia.org/wiki/Letpadaung_Copper_Mine" TargetMode="External"/><Relationship Id="rId3" Type="http://schemas.openxmlformats.org/officeDocument/2006/relationships/hyperlink" Target="http://www.mining.gov.mm/DM_mm/1.DM_mm/Permits(July).pdf" TargetMode="External"/><Relationship Id="rId4" Type="http://schemas.openxmlformats.org/officeDocument/2006/relationships/hyperlink" Target="http://www.mining.gov.mm/Minister_Office/3.Minister_Office/Details.asp?submenuID=4&amp;sid=133" TargetMode="External"/><Relationship Id="rId5" Type="http://schemas.openxmlformats.org/officeDocument/2006/relationships/hyperlink" Target="https://www.myanmarwanbao.com.mm/en/about-us/about-mwcml-mining.html" TargetMode="External"/><Relationship Id="rId6" Type="http://schemas.openxmlformats.org/officeDocument/2006/relationships/hyperlink" Target="https://www.charltonslaw.com/letpadaung-investigation-commission-issues-final-report/" TargetMode="External"/><Relationship Id="rId7" Type="http://schemas.openxmlformats.org/officeDocument/2006/relationships/drawing" Target="../drawings/drawing1.xml"/><Relationship Id="rId8"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3.75"/>
    <col customWidth="1" min="2" max="2" width="26.88"/>
    <col customWidth="1" min="3" max="3" width="28.63"/>
    <col customWidth="1" min="4" max="4" width="49.13"/>
    <col customWidth="1" min="5" max="5" width="37.38"/>
    <col customWidth="1" min="6" max="6" width="7.63"/>
    <col customWidth="1" min="7" max="26" width="10.38"/>
  </cols>
  <sheetData>
    <row r="1">
      <c r="A1" s="1" t="s">
        <v>0</v>
      </c>
    </row>
    <row r="2">
      <c r="A2" s="2" t="s">
        <v>1</v>
      </c>
      <c r="C2" s="3"/>
      <c r="D2" s="3"/>
      <c r="E2" s="3"/>
      <c r="F2" s="3"/>
      <c r="G2" s="3"/>
      <c r="H2" s="3"/>
      <c r="I2" s="3"/>
      <c r="J2" s="3"/>
      <c r="K2" s="3"/>
      <c r="L2" s="3"/>
      <c r="M2" s="3"/>
      <c r="N2" s="3"/>
      <c r="O2" s="3"/>
      <c r="P2" s="3"/>
      <c r="Q2" s="3"/>
      <c r="R2" s="3"/>
      <c r="S2" s="3"/>
      <c r="T2" s="3"/>
      <c r="U2" s="3"/>
      <c r="V2" s="3"/>
      <c r="W2" s="3"/>
      <c r="X2" s="3"/>
      <c r="Y2" s="3"/>
      <c r="Z2" s="3"/>
    </row>
    <row r="3">
      <c r="A3" s="2" t="s">
        <v>2</v>
      </c>
      <c r="B3" s="2"/>
      <c r="C3" s="3"/>
      <c r="D3" s="3"/>
      <c r="E3" s="3"/>
      <c r="F3" s="3"/>
      <c r="G3" s="3"/>
      <c r="H3" s="3"/>
      <c r="I3" s="3"/>
      <c r="J3" s="3"/>
      <c r="K3" s="3"/>
      <c r="L3" s="3"/>
      <c r="M3" s="3"/>
      <c r="N3" s="3"/>
      <c r="O3" s="3"/>
      <c r="P3" s="3"/>
      <c r="Q3" s="3"/>
      <c r="R3" s="3"/>
      <c r="S3" s="3"/>
      <c r="T3" s="3"/>
      <c r="U3" s="3"/>
      <c r="V3" s="3"/>
      <c r="W3" s="3"/>
      <c r="X3" s="3"/>
      <c r="Y3" s="3"/>
      <c r="Z3" s="3"/>
    </row>
    <row r="4" ht="15.0" customHeight="1">
      <c r="A4" s="4" t="s">
        <v>3</v>
      </c>
      <c r="C4" s="3"/>
      <c r="D4" s="3"/>
      <c r="E4" s="3"/>
      <c r="F4" s="3"/>
      <c r="G4" s="3"/>
      <c r="H4" s="3"/>
      <c r="I4" s="3"/>
      <c r="J4" s="3"/>
      <c r="K4" s="3"/>
      <c r="L4" s="3"/>
      <c r="M4" s="3"/>
      <c r="N4" s="3"/>
      <c r="O4" s="3"/>
      <c r="P4" s="3"/>
      <c r="Q4" s="3"/>
      <c r="R4" s="3"/>
      <c r="S4" s="3"/>
      <c r="T4" s="3"/>
      <c r="U4" s="3"/>
      <c r="V4" s="3"/>
      <c r="W4" s="3"/>
      <c r="X4" s="3"/>
      <c r="Y4" s="3"/>
      <c r="Z4" s="3"/>
    </row>
    <row r="5" ht="15.0" customHeight="1">
      <c r="A5" s="4" t="s">
        <v>4</v>
      </c>
      <c r="C5" s="3"/>
      <c r="D5" s="3"/>
      <c r="E5" s="3"/>
      <c r="F5" s="3"/>
      <c r="G5" s="3"/>
      <c r="H5" s="3"/>
      <c r="I5" s="3"/>
      <c r="J5" s="3"/>
      <c r="K5" s="3"/>
      <c r="L5" s="3"/>
      <c r="M5" s="3"/>
      <c r="N5" s="3"/>
      <c r="O5" s="3"/>
      <c r="P5" s="3"/>
      <c r="Q5" s="3"/>
      <c r="R5" s="3"/>
      <c r="S5" s="3"/>
      <c r="T5" s="3"/>
      <c r="U5" s="3"/>
      <c r="V5" s="3"/>
      <c r="W5" s="3"/>
      <c r="X5" s="3"/>
      <c r="Y5" s="3"/>
      <c r="Z5" s="3"/>
    </row>
    <row r="6">
      <c r="A6" s="5"/>
      <c r="B6" s="5"/>
    </row>
    <row r="7" ht="15.75" customHeight="1">
      <c r="D7" s="6"/>
    </row>
    <row r="8" ht="30.75" customHeight="1">
      <c r="A8" s="7" t="s">
        <v>5</v>
      </c>
      <c r="B8" s="8" t="s">
        <v>6</v>
      </c>
      <c r="C8" s="8" t="s">
        <v>7</v>
      </c>
      <c r="D8" s="8" t="s">
        <v>8</v>
      </c>
      <c r="E8" s="8" t="s">
        <v>9</v>
      </c>
      <c r="F8" s="8" t="s">
        <v>10</v>
      </c>
    </row>
    <row r="9" ht="20.25" customHeight="1">
      <c r="A9" s="9" t="s">
        <v>11</v>
      </c>
      <c r="B9" s="10"/>
      <c r="C9" s="11"/>
      <c r="D9" s="11"/>
      <c r="E9" s="11"/>
      <c r="F9" s="11"/>
    </row>
    <row r="10" ht="78.0" customHeight="1">
      <c r="A10" s="12" t="s">
        <v>12</v>
      </c>
      <c r="B10" s="13" t="s">
        <v>13</v>
      </c>
      <c r="C10" s="13" t="s">
        <v>14</v>
      </c>
      <c r="D10" s="14" t="s">
        <v>15</v>
      </c>
      <c r="E10" s="15" t="s">
        <v>16</v>
      </c>
      <c r="F10" s="16">
        <v>2.0</v>
      </c>
    </row>
    <row r="11" ht="84.0" customHeight="1">
      <c r="A11" s="17"/>
      <c r="B11" s="18" t="s">
        <v>17</v>
      </c>
      <c r="C11" s="18" t="s">
        <v>18</v>
      </c>
      <c r="D11" s="19" t="s">
        <v>19</v>
      </c>
      <c r="E11" s="20" t="s">
        <v>20</v>
      </c>
      <c r="F11" s="21">
        <v>4.0</v>
      </c>
    </row>
    <row r="12">
      <c r="A12" s="17"/>
      <c r="B12" s="18" t="s">
        <v>21</v>
      </c>
      <c r="C12" s="18" t="s">
        <v>22</v>
      </c>
      <c r="D12" s="19" t="s">
        <v>23</v>
      </c>
      <c r="E12" s="19"/>
      <c r="F12" s="21">
        <v>2.0</v>
      </c>
    </row>
    <row r="13">
      <c r="A13" s="17"/>
      <c r="B13" s="18" t="s">
        <v>24</v>
      </c>
      <c r="C13" s="18" t="s">
        <v>25</v>
      </c>
      <c r="D13" s="19" t="s">
        <v>26</v>
      </c>
      <c r="E13" s="19"/>
      <c r="F13" s="21">
        <v>2.0</v>
      </c>
    </row>
    <row r="14">
      <c r="A14" s="17"/>
      <c r="B14" s="18" t="s">
        <v>27</v>
      </c>
      <c r="C14" s="18" t="s">
        <v>28</v>
      </c>
      <c r="D14" s="19" t="s">
        <v>29</v>
      </c>
      <c r="E14" s="20" t="s">
        <v>30</v>
      </c>
      <c r="F14" s="21">
        <v>4.0</v>
      </c>
    </row>
    <row r="15">
      <c r="A15" s="22">
        <f>average(F10:F15)</f>
        <v>3</v>
      </c>
      <c r="B15" s="23" t="s">
        <v>31</v>
      </c>
      <c r="C15" s="23" t="s">
        <v>32</v>
      </c>
      <c r="D15" s="24" t="s">
        <v>33</v>
      </c>
      <c r="E15" s="25" t="s">
        <v>34</v>
      </c>
      <c r="F15" s="26">
        <v>4.0</v>
      </c>
    </row>
    <row r="16">
      <c r="A16" s="12" t="s">
        <v>35</v>
      </c>
      <c r="B16" s="13" t="s">
        <v>36</v>
      </c>
      <c r="C16" s="13" t="s">
        <v>37</v>
      </c>
      <c r="D16" s="14" t="s">
        <v>38</v>
      </c>
      <c r="E16" s="14"/>
      <c r="F16" s="16">
        <v>4.0</v>
      </c>
    </row>
    <row r="17">
      <c r="A17" s="17"/>
      <c r="B17" s="18" t="s">
        <v>39</v>
      </c>
      <c r="C17" s="18" t="s">
        <v>40</v>
      </c>
      <c r="D17" s="19" t="s">
        <v>41</v>
      </c>
      <c r="E17" s="19"/>
      <c r="F17" s="21">
        <v>4.0</v>
      </c>
    </row>
    <row r="18">
      <c r="A18" s="17"/>
      <c r="B18" s="18" t="s">
        <v>42</v>
      </c>
      <c r="C18" s="18" t="s">
        <v>43</v>
      </c>
      <c r="D18" s="19" t="s">
        <v>44</v>
      </c>
      <c r="E18" s="19" t="s">
        <v>45</v>
      </c>
      <c r="F18" s="21">
        <v>4.0</v>
      </c>
    </row>
    <row r="19">
      <c r="A19" s="17"/>
      <c r="B19" s="18" t="s">
        <v>46</v>
      </c>
      <c r="C19" s="18" t="s">
        <v>47</v>
      </c>
      <c r="D19" s="19" t="s">
        <v>48</v>
      </c>
      <c r="E19" s="19"/>
      <c r="F19" s="21">
        <v>4.0</v>
      </c>
    </row>
    <row r="20">
      <c r="A20" s="17"/>
      <c r="B20" s="18" t="s">
        <v>49</v>
      </c>
      <c r="C20" s="18" t="s">
        <v>50</v>
      </c>
      <c r="D20" s="19" t="s">
        <v>51</v>
      </c>
      <c r="E20" s="19"/>
      <c r="F20" s="21">
        <v>4.0</v>
      </c>
    </row>
    <row r="21" ht="15.75" customHeight="1">
      <c r="A21" s="17"/>
      <c r="B21" s="18" t="s">
        <v>52</v>
      </c>
      <c r="C21" s="18" t="s">
        <v>53</v>
      </c>
      <c r="D21" s="19" t="s">
        <v>54</v>
      </c>
      <c r="E21" s="19"/>
      <c r="F21" s="21">
        <v>2.0</v>
      </c>
    </row>
    <row r="22" ht="15.75" customHeight="1">
      <c r="A22" s="22">
        <f>average(F16:F22)</f>
        <v>3.428571429</v>
      </c>
      <c r="B22" s="23" t="s">
        <v>55</v>
      </c>
      <c r="C22" s="23" t="s">
        <v>56</v>
      </c>
      <c r="D22" s="24" t="s">
        <v>57</v>
      </c>
      <c r="E22" s="24"/>
      <c r="F22" s="26">
        <v>2.0</v>
      </c>
    </row>
    <row r="23" ht="15.75" customHeight="1">
      <c r="A23" s="12" t="s">
        <v>58</v>
      </c>
      <c r="B23" s="13" t="s">
        <v>59</v>
      </c>
      <c r="C23" s="13" t="s">
        <v>60</v>
      </c>
      <c r="D23" s="14" t="s">
        <v>61</v>
      </c>
      <c r="E23" s="14"/>
      <c r="F23" s="16">
        <v>2.0</v>
      </c>
    </row>
    <row r="24" ht="15.75" customHeight="1">
      <c r="A24" s="17"/>
      <c r="B24" s="18" t="s">
        <v>62</v>
      </c>
      <c r="C24" s="18" t="s">
        <v>63</v>
      </c>
      <c r="D24" s="19" t="s">
        <v>54</v>
      </c>
      <c r="E24" s="19"/>
      <c r="F24" s="21">
        <v>4.0</v>
      </c>
    </row>
    <row r="25" ht="15.75" customHeight="1">
      <c r="A25" s="17"/>
      <c r="B25" s="18" t="s">
        <v>64</v>
      </c>
      <c r="C25" s="18" t="s">
        <v>65</v>
      </c>
      <c r="D25" s="19" t="s">
        <v>66</v>
      </c>
      <c r="E25" s="19" t="s">
        <v>67</v>
      </c>
      <c r="F25" s="21">
        <v>2.0</v>
      </c>
    </row>
    <row r="26" ht="15.75" customHeight="1">
      <c r="A26" s="17"/>
      <c r="B26" s="18" t="s">
        <v>68</v>
      </c>
      <c r="C26" s="18" t="s">
        <v>69</v>
      </c>
      <c r="D26" s="19" t="s">
        <v>70</v>
      </c>
      <c r="E26" s="19" t="s">
        <v>71</v>
      </c>
      <c r="F26" s="21">
        <v>2.0</v>
      </c>
    </row>
    <row r="27" ht="15.75" customHeight="1">
      <c r="A27" s="17"/>
      <c r="B27" s="18" t="s">
        <v>72</v>
      </c>
      <c r="C27" s="18" t="s">
        <v>73</v>
      </c>
      <c r="D27" s="19" t="s">
        <v>74</v>
      </c>
      <c r="E27" s="19"/>
      <c r="F27" s="21">
        <v>2.0</v>
      </c>
    </row>
    <row r="28" ht="15.75" customHeight="1">
      <c r="A28" s="22">
        <f>average(F23:F28)</f>
        <v>2.333333333</v>
      </c>
      <c r="B28" s="23" t="s">
        <v>75</v>
      </c>
      <c r="C28" s="23" t="s">
        <v>76</v>
      </c>
      <c r="D28" s="24" t="s">
        <v>77</v>
      </c>
      <c r="E28" s="24" t="s">
        <v>78</v>
      </c>
      <c r="F28" s="26">
        <v>2.0</v>
      </c>
    </row>
    <row r="29" ht="15.75" customHeight="1">
      <c r="A29" s="27" t="s">
        <v>79</v>
      </c>
      <c r="B29" s="27"/>
      <c r="C29" s="27"/>
      <c r="D29" s="28"/>
      <c r="E29" s="28"/>
      <c r="F29" s="29"/>
    </row>
    <row r="30" ht="15.75" customHeight="1">
      <c r="A30" s="30" t="s">
        <v>80</v>
      </c>
      <c r="B30" s="13" t="s">
        <v>81</v>
      </c>
      <c r="C30" s="13" t="s">
        <v>82</v>
      </c>
      <c r="D30" s="14" t="s">
        <v>83</v>
      </c>
      <c r="E30" s="14"/>
      <c r="F30" s="16">
        <v>4.0</v>
      </c>
    </row>
    <row r="31" ht="15.75" customHeight="1">
      <c r="A31" s="17"/>
      <c r="B31" s="31" t="s">
        <v>84</v>
      </c>
      <c r="C31" s="18" t="s">
        <v>85</v>
      </c>
      <c r="D31" s="19" t="s">
        <v>86</v>
      </c>
      <c r="E31" s="19"/>
      <c r="F31" s="21">
        <v>4.0</v>
      </c>
    </row>
    <row r="32" ht="15.75" customHeight="1">
      <c r="A32" s="17"/>
      <c r="B32" s="18" t="s">
        <v>87</v>
      </c>
      <c r="C32" s="18" t="s">
        <v>88</v>
      </c>
      <c r="D32" s="19" t="s">
        <v>89</v>
      </c>
      <c r="E32" s="19"/>
      <c r="F32" s="21">
        <v>4.0</v>
      </c>
    </row>
    <row r="33" ht="15.75" customHeight="1">
      <c r="A33" s="17"/>
      <c r="B33" s="18" t="s">
        <v>90</v>
      </c>
      <c r="C33" s="18" t="s">
        <v>91</v>
      </c>
      <c r="D33" s="19" t="s">
        <v>92</v>
      </c>
      <c r="E33" s="19"/>
      <c r="F33" s="21">
        <v>4.0</v>
      </c>
    </row>
    <row r="34" ht="15.75" customHeight="1">
      <c r="A34" s="17"/>
      <c r="B34" s="18" t="s">
        <v>93</v>
      </c>
      <c r="C34" s="18" t="s">
        <v>94</v>
      </c>
      <c r="D34" s="19" t="s">
        <v>95</v>
      </c>
      <c r="E34" s="19"/>
      <c r="F34" s="21">
        <v>4.0</v>
      </c>
    </row>
    <row r="35" ht="15.75" customHeight="1">
      <c r="A35" s="17"/>
      <c r="B35" s="18" t="s">
        <v>96</v>
      </c>
      <c r="C35" s="18" t="s">
        <v>97</v>
      </c>
      <c r="D35" s="19" t="s">
        <v>98</v>
      </c>
      <c r="E35" s="19"/>
      <c r="F35" s="21">
        <v>2.0</v>
      </c>
    </row>
    <row r="36" ht="15.75" customHeight="1">
      <c r="A36" s="17"/>
      <c r="B36" s="18" t="s">
        <v>99</v>
      </c>
      <c r="C36" s="18" t="s">
        <v>100</v>
      </c>
      <c r="D36" s="19" t="s">
        <v>101</v>
      </c>
      <c r="E36" s="19"/>
      <c r="F36" s="21">
        <v>2.0</v>
      </c>
    </row>
    <row r="37" ht="15.75" customHeight="1">
      <c r="A37" s="17"/>
      <c r="B37" s="18" t="s">
        <v>102</v>
      </c>
      <c r="C37" s="18" t="s">
        <v>103</v>
      </c>
      <c r="D37" s="19" t="s">
        <v>104</v>
      </c>
      <c r="E37" s="19"/>
      <c r="F37" s="21">
        <f>COUNTIF(H37:M37,"Y")</f>
        <v>0</v>
      </c>
    </row>
    <row r="38" ht="15.75" customHeight="1">
      <c r="A38" s="17"/>
      <c r="B38" s="18" t="s">
        <v>105</v>
      </c>
      <c r="C38" s="18" t="s">
        <v>106</v>
      </c>
      <c r="D38" s="19" t="s">
        <v>107</v>
      </c>
      <c r="E38" s="19"/>
      <c r="F38" s="21">
        <v>2.0</v>
      </c>
    </row>
    <row r="39" ht="15.75" customHeight="1">
      <c r="A39" s="17"/>
      <c r="B39" s="18" t="s">
        <v>108</v>
      </c>
      <c r="C39" s="18" t="s">
        <v>109</v>
      </c>
      <c r="D39" s="19" t="s">
        <v>104</v>
      </c>
      <c r="E39" s="19"/>
      <c r="F39" s="21">
        <f t="shared" ref="F39:F40" si="1">COUNTIF(H39:M39,"Y")</f>
        <v>0</v>
      </c>
    </row>
    <row r="40" ht="15.75" customHeight="1">
      <c r="A40" s="17"/>
      <c r="B40" s="18" t="s">
        <v>110</v>
      </c>
      <c r="C40" s="18" t="s">
        <v>111</v>
      </c>
      <c r="D40" s="19" t="s">
        <v>104</v>
      </c>
      <c r="E40" s="19"/>
      <c r="F40" s="21">
        <f t="shared" si="1"/>
        <v>0</v>
      </c>
    </row>
    <row r="41" ht="15.75" customHeight="1">
      <c r="A41" s="17"/>
      <c r="B41" s="18" t="s">
        <v>112</v>
      </c>
      <c r="C41" s="18" t="s">
        <v>113</v>
      </c>
      <c r="D41" s="19" t="s">
        <v>114</v>
      </c>
      <c r="E41" s="19"/>
      <c r="F41" s="21">
        <v>2.0</v>
      </c>
    </row>
    <row r="42" ht="63.75" customHeight="1">
      <c r="A42" s="32">
        <f>average(F30:F42)</f>
        <v>2.307692308</v>
      </c>
      <c r="B42" s="23" t="s">
        <v>115</v>
      </c>
      <c r="C42" s="23" t="s">
        <v>116</v>
      </c>
      <c r="D42" s="24" t="s">
        <v>117</v>
      </c>
      <c r="E42" s="24"/>
      <c r="F42" s="26">
        <v>2.0</v>
      </c>
    </row>
    <row r="43" ht="15.75" customHeight="1">
      <c r="A43" s="12" t="s">
        <v>118</v>
      </c>
      <c r="B43" s="13" t="s">
        <v>119</v>
      </c>
      <c r="C43" s="13" t="s">
        <v>120</v>
      </c>
      <c r="D43" s="14" t="s">
        <v>104</v>
      </c>
      <c r="E43" s="14"/>
      <c r="F43" s="16">
        <f t="shared" ref="F43:F44" si="2">COUNTIF(H43:M43,"Y")</f>
        <v>0</v>
      </c>
    </row>
    <row r="44" ht="15.75" customHeight="1">
      <c r="A44" s="17"/>
      <c r="B44" s="18" t="s">
        <v>121</v>
      </c>
      <c r="C44" s="18" t="s">
        <v>122</v>
      </c>
      <c r="D44" s="19" t="s">
        <v>104</v>
      </c>
      <c r="E44" s="19"/>
      <c r="F44" s="21">
        <f t="shared" si="2"/>
        <v>0</v>
      </c>
    </row>
    <row r="45" ht="15.75" customHeight="1">
      <c r="A45" s="17"/>
      <c r="B45" s="18" t="s">
        <v>123</v>
      </c>
      <c r="C45" s="18" t="s">
        <v>124</v>
      </c>
      <c r="D45" s="19" t="s">
        <v>125</v>
      </c>
      <c r="E45" s="19"/>
      <c r="F45" s="21">
        <v>2.0</v>
      </c>
    </row>
    <row r="46" ht="15.75" customHeight="1">
      <c r="A46" s="17"/>
      <c r="B46" s="18" t="s">
        <v>126</v>
      </c>
      <c r="C46" s="18" t="s">
        <v>127</v>
      </c>
      <c r="D46" s="19" t="s">
        <v>128</v>
      </c>
      <c r="E46" s="33" t="s">
        <v>129</v>
      </c>
      <c r="F46" s="21">
        <v>2.0</v>
      </c>
    </row>
    <row r="47" ht="15.75" customHeight="1">
      <c r="A47" s="17"/>
      <c r="B47" s="18" t="s">
        <v>130</v>
      </c>
      <c r="C47" s="18" t="s">
        <v>131</v>
      </c>
      <c r="D47" s="19" t="s">
        <v>104</v>
      </c>
      <c r="E47" s="19"/>
      <c r="F47" s="21">
        <f t="shared" ref="F47:F48" si="3">COUNTIF(H47:M47,"Y")</f>
        <v>0</v>
      </c>
    </row>
    <row r="48" ht="15.75" customHeight="1">
      <c r="A48" s="22">
        <f>average(F43:F48)</f>
        <v>0.6666666667</v>
      </c>
      <c r="B48" s="23" t="s">
        <v>132</v>
      </c>
      <c r="C48" s="23" t="s">
        <v>133</v>
      </c>
      <c r="D48" s="24" t="s">
        <v>104</v>
      </c>
      <c r="E48" s="24"/>
      <c r="F48" s="26">
        <f t="shared" si="3"/>
        <v>0</v>
      </c>
    </row>
    <row r="49" ht="15.75" customHeight="1">
      <c r="A49" s="34"/>
      <c r="C49" s="35"/>
      <c r="D49" s="36"/>
      <c r="E49" s="36"/>
      <c r="F49" s="37"/>
    </row>
    <row r="50" ht="15.75" customHeight="1"/>
    <row r="51" ht="15.75" customHeight="1"/>
    <row r="52" ht="15.75" customHeight="1"/>
    <row r="53" ht="15.75" customHeight="1"/>
    <row r="54" ht="15.75" customHeight="1"/>
    <row r="55" ht="15.75" customHeight="1"/>
    <row r="56" ht="15.75" customHeight="1"/>
    <row r="57" ht="192.0"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11">
    <mergeCell ref="A49:B49"/>
    <mergeCell ref="A43:A47"/>
    <mergeCell ref="A30:A41"/>
    <mergeCell ref="A1:C1"/>
    <mergeCell ref="A2:B2"/>
    <mergeCell ref="A4:B4"/>
    <mergeCell ref="A5:B5"/>
    <mergeCell ref="A9:B9"/>
    <mergeCell ref="A10:A14"/>
    <mergeCell ref="A23:A27"/>
    <mergeCell ref="A16:A21"/>
  </mergeCells>
  <conditionalFormatting sqref="F10:F48">
    <cfRule type="colorScale" priority="1">
      <colorScale>
        <cfvo type="formula" val="0"/>
        <cfvo type="formula" val="3"/>
        <cfvo type="formula" val="6"/>
        <color rgb="FFFF0000"/>
        <color rgb="FFFFFF00"/>
        <color rgb="FF00B050"/>
      </colorScale>
    </cfRule>
  </conditionalFormatting>
  <hyperlinks>
    <hyperlink r:id="rId2" ref="E10"/>
    <hyperlink r:id="rId3" ref="E11"/>
    <hyperlink r:id="rId4" ref="E14"/>
    <hyperlink r:id="rId5" ref="E15"/>
    <hyperlink r:id="rId6" location="fn3" ref="E46"/>
  </hyperlinks>
  <printOptions/>
  <pageMargins bottom="0.75" footer="0.0" header="0.0" left="0.7" right="0.7" top="0.75"/>
  <pageSetup paperSize="9" orientation="portrait"/>
  <drawing r:id="rId7"/>
  <legacyDrawing r:id="rId8"/>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2015-06-05T18:17:20Z</dcterms:created>
  <dc:creator>Muhammad Fikri</dc:creator>
</cp:coreProperties>
</file>